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<sst xmlns="http://schemas.openxmlformats.org/spreadsheetml/2006/main" count="46" uniqueCount="40">
  <si>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Názov zariadenia :</t>
  </si>
  <si>
    <t>Druh poskytovanej sociálnej služby:</t>
  </si>
  <si>
    <t xml:space="preserve">6.Dopravné : </t>
  </si>
  <si>
    <t>2. Poistné na verejné zdravotné poistenie, postné na sociálne poistenie a povinné príspevky na starobné dôchodkové sporenie platené zamestnávateľom v ozsahu určenom podľa bodu 1 :</t>
  </si>
  <si>
    <t xml:space="preserve">3. Výdavky na cestovné náhrady :  </t>
  </si>
  <si>
    <t>4. Výdavky na energie, vodu a komunikácie:</t>
  </si>
  <si>
    <t>5. Výdavky na materiál :</t>
  </si>
  <si>
    <t>7a. z toho : Výdavky na rutinnú a štandardnú údržbu, okrem jednorazovej údržby objektov alebo ich častí a riešenia havarijných stavov :</t>
  </si>
  <si>
    <t>8. Nájomné za prenájom:</t>
  </si>
  <si>
    <t>9. Výdavky na služby :</t>
  </si>
  <si>
    <t>10. Výdavky na bežné transfery :</t>
  </si>
  <si>
    <t>8a. z toho: Nájomné za prenájom nehnuteľnosti alebo inej veci okrem dopravných prostriedkov a špeciálnych strojov, prístrojov a zariadení, techniky, náradia a materiálu najviac vo výške obvyklého nájomného, za aké sa v tom čase a na tom mieste prenechávajú do nájmu na dohodnutý účel veci toho istého druhu alebo porovnateľné veci :</t>
  </si>
  <si>
    <r>
      <t xml:space="preserve"> Suma v € </t>
    </r>
    <r>
      <rPr>
        <b/>
        <vertAlign val="superscript"/>
        <sz val="10"/>
        <rFont val="Arial"/>
        <family val="2"/>
      </rPr>
      <t>7)</t>
    </r>
  </si>
  <si>
    <t>3a. z toho : Výdavky na tuzemské cestovné náhrady:</t>
  </si>
  <si>
    <t>5a. z toho : Výdavky na materiál okrem reprezentačného vybavenia nových interiérov :</t>
  </si>
  <si>
    <t>7. Výdavky na údržbu :</t>
  </si>
  <si>
    <r>
      <t xml:space="preserve">Forma poskytovanej sociálnej služby </t>
    </r>
    <r>
      <rPr>
        <b/>
        <vertAlign val="superscript"/>
        <sz val="12"/>
        <rFont val="Times New Roman"/>
        <family val="1"/>
      </rPr>
      <t>5) :</t>
    </r>
  </si>
  <si>
    <r>
      <t xml:space="preserve">1. Mzdy, platy a ostané osobné vyrovnania vo výške, ktorá zodpovedá výške a platu a ostaných osobných vyrovnaní podľa osobitného predpisu  </t>
    </r>
    <r>
      <rPr>
        <b/>
        <i/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:</t>
    </r>
  </si>
  <si>
    <r>
      <t xml:space="preserve">10a. z  toho: výdavky na bežné transfery v rozsahu vreckového podľa osobitného predpisu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, odstupného, odchodného, náhrady príjmu pri dočasnej pracovnej neschopnosti zamestnanca podľa osobitného predpisu </t>
    </r>
    <r>
      <rPr>
        <b/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:</t>
    </r>
  </si>
  <si>
    <r>
      <t>11. Odpisy hmotného majetku a nehmotného majetku podľa účtovných predpisov, o ktorom poskytovateľ sociálnej služby účtuje a odpisuje ho ako účtovná jednotka</t>
    </r>
    <r>
      <rPr>
        <b/>
        <sz val="10"/>
        <rFont val="Times New Roman"/>
        <family val="1"/>
      </rPr>
      <t xml:space="preserve"> </t>
    </r>
    <r>
      <rPr>
        <b/>
        <i/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>.  Odpis hmotného majetku, ktorým sú novoobstarané stavby, byty a nebytové priestory užívané na účely poskytovania sociálnych služieb v zariadeniach alebo ich technické zhodnotenie, najviac vo výške obvyklého nájomného, za aké sa v tom istom čase a na tom istom mieste prenechávajú do nájmu  na dohodnutý účel veci toho istého druhu alebo porovnateľné veci :</t>
    </r>
  </si>
  <si>
    <t>XXXXXXXXXX</t>
  </si>
  <si>
    <t>XXXXXXXXXXX</t>
  </si>
  <si>
    <t>EON</t>
  </si>
  <si>
    <t>XXXXXXXXX</t>
  </si>
  <si>
    <t>bežné výdavky</t>
  </si>
  <si>
    <t>Príloha č. 1</t>
  </si>
  <si>
    <t>domov sociálnych služieb</t>
  </si>
  <si>
    <t>pobytová ročná</t>
  </si>
  <si>
    <t>Psychiatrická liečebňa Samuela Bluma v Plešivci - Domov sociálnych služieb</t>
  </si>
  <si>
    <t>Spracoval (meno, priezvisko a podpis ):   Ing. Agnesa Sústriková</t>
  </si>
  <si>
    <t>Výpočet ekonomicky oprávnených nákladov, bežných výdavkov a bežných  príjmov za rok 2023</t>
  </si>
  <si>
    <r>
      <t xml:space="preserve">Počet prijímateľov sociálnej služby v roku 2023 </t>
    </r>
    <r>
      <rPr>
        <b/>
        <vertAlign val="superscript"/>
        <sz val="12"/>
        <rFont val="Times New Roman"/>
        <family val="1"/>
      </rPr>
      <t>6)</t>
    </r>
    <r>
      <rPr>
        <b/>
        <sz val="12"/>
        <rFont val="Times New Roman"/>
        <family val="1"/>
      </rPr>
      <t>:</t>
    </r>
  </si>
  <si>
    <t xml:space="preserve">Prepočítaný počet zamestnancov  pre daný druh sociálnej služby v roku 2023: </t>
  </si>
  <si>
    <t>Druh výdavku za rok 2023:</t>
  </si>
  <si>
    <r>
      <t xml:space="preserve">Ekonomicky oprávnené náklady za rok 2023 spolu    </t>
    </r>
    <r>
      <rPr>
        <sz val="12"/>
        <rFont val="Times New Roman"/>
        <family val="1"/>
      </rPr>
      <t>(súčet riadkov 1, 2, 3a, 4, 5a, 6, 7a,8a, 9,10a, 11</t>
    </r>
    <r>
      <rPr>
        <b/>
        <sz val="12"/>
        <rFont val="Times New Roman"/>
        <family val="1"/>
      </rPr>
      <t>):</t>
    </r>
  </si>
  <si>
    <r>
      <t xml:space="preserve">Celková výška bežných výdavkov za rok 2023        </t>
    </r>
    <r>
      <rPr>
        <sz val="12"/>
        <rFont val="Times New Roman"/>
        <family val="1"/>
      </rPr>
      <t>(súčet riadkov 1, 2, 3, 4, 5, 6, 7, 8, 9,10) :</t>
    </r>
  </si>
  <si>
    <t>Výška prijatých úhrad (bežné  príjmy) za rok 2023</t>
  </si>
  <si>
    <t>Dátum a miesto vyhotovenia: Plešivec 01-02-2024</t>
  </si>
  <si>
    <t>Ekonomicky oprávnené náklady na jedného prijímateľa za rok 2023 :</t>
  </si>
  <si>
    <t xml:space="preserve">Priemerná úhrada za poskytované služby na jedného prijímateľa za rok 2023 :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</si>
</sst>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0.0"/>
    <numFmt numFmtId="183" formatCode="\P\r\a\vd\a;&quot;Pravda&quot;;&quot;Nepravda&quot;"/>
    <numFmt numFmtId="184" formatCode="[$€-2]\ #\ ##,000_);[Red]\([$¥€-2]\ #\ ##,000\)"/>
  </numFmts>
  <fonts count="55">
    <font>
      <sz val="10"/>
      <name val="Arial CE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5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206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3" borderId="8" applyNumberFormat="0" applyAlignment="0" applyProtection="0"/>
    <xf numFmtId="0" fontId="50" fillId="24" borderId="8" applyNumberFormat="0" applyAlignment="0" applyProtection="0"/>
    <xf numFmtId="0" fontId="51" fillId="24" borderId="9" applyNumberFormat="0" applyAlignment="0" applyProtection="0"/>
    <xf numFmtId="0" fontId="52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13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4" fillId="0" borderId="0" xfId="0" applyFont="1" applyAlignment="1">
      <alignment/>
    </xf>
    <xf numFmtId="0" fontId="13" fillId="0" borderId="12" xfId="0" applyFont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2" fontId="13" fillId="0" borderId="12" xfId="0" applyNumberFormat="1" applyFont="1" applyBorder="1" applyAlignment="1">
      <alignment vertical="center" wrapText="1"/>
    </xf>
    <xf numFmtId="0" fontId="1" fillId="32" borderId="12" xfId="0" applyFont="1" applyFill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2" fillId="32" borderId="12" xfId="0" applyNumberFormat="1" applyFont="1" applyFill="1" applyBorder="1" applyAlignment="1">
      <alignment horizontal="center" vertical="center"/>
    </xf>
    <xf numFmtId="4" fontId="16" fillId="32" borderId="12" xfId="0" applyNumberFormat="1" applyFont="1" applyFill="1" applyBorder="1" applyAlignment="1">
      <alignment horizontal="center" vertical="center"/>
    </xf>
    <xf numFmtId="4" fontId="16" fillId="33" borderId="12" xfId="0" applyNumberFormat="1" applyFont="1" applyFill="1" applyBorder="1" applyAlignment="1">
      <alignment horizontal="center" vertical="center"/>
    </xf>
    <xf numFmtId="4" fontId="12" fillId="33" borderId="12" xfId="0" applyNumberFormat="1" applyFont="1" applyFill="1" applyBorder="1" applyAlignment="1">
      <alignment horizontal="center" vertical="center"/>
    </xf>
    <xf numFmtId="4" fontId="16" fillId="34" borderId="12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" fontId="12" fillId="0" borderId="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4" fontId="12" fillId="35" borderId="10" xfId="0" applyNumberFormat="1" applyFont="1" applyFill="1" applyBorder="1" applyAlignment="1">
      <alignment horizontal="center"/>
    </xf>
    <xf numFmtId="4" fontId="10" fillId="36" borderId="10" xfId="0" applyNumberFormat="1" applyFont="1" applyFill="1" applyBorder="1" applyAlignment="1">
      <alignment horizontal="center"/>
    </xf>
    <xf numFmtId="4" fontId="12" fillId="37" borderId="1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4" fontId="16" fillId="0" borderId="16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3" fillId="32" borderId="11" xfId="0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vertical="center" wrapText="1"/>
    </xf>
    <xf numFmtId="0" fontId="13" fillId="32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3" fillId="33" borderId="11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32" borderId="18" xfId="0" applyFont="1" applyFill="1" applyBorder="1" applyAlignment="1">
      <alignment vertical="center"/>
    </xf>
    <xf numFmtId="0" fontId="13" fillId="32" borderId="19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2" fontId="13" fillId="0" borderId="11" xfId="0" applyNumberFormat="1" applyFont="1" applyBorder="1" applyAlignment="1">
      <alignment vertical="center" wrapText="1"/>
    </xf>
    <xf numFmtId="2" fontId="13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2" fillId="32" borderId="20" xfId="0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horizontal="center" vertical="center"/>
    </xf>
    <xf numFmtId="0" fontId="12" fillId="32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3" fillId="34" borderId="11" xfId="0" applyFont="1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17">
      <selection activeCell="G30" sqref="G30"/>
    </sheetView>
  </sheetViews>
  <sheetFormatPr defaultColWidth="9.00390625" defaultRowHeight="12.75"/>
  <cols>
    <col min="5" max="5" width="22.25390625" style="0" customWidth="1"/>
    <col min="6" max="6" width="30.375" style="0" customWidth="1"/>
    <col min="7" max="7" width="31.875" style="0" customWidth="1"/>
    <col min="8" max="8" width="11.375" style="33" bestFit="1" customWidth="1"/>
    <col min="9" max="9" width="11.375" style="15" bestFit="1" customWidth="1"/>
    <col min="10" max="10" width="10.125" style="0" bestFit="1" customWidth="1"/>
    <col min="14" max="14" width="10.00390625" style="0" bestFit="1" customWidth="1"/>
    <col min="15" max="15" width="10.125" style="0" bestFit="1" customWidth="1"/>
  </cols>
  <sheetData>
    <row r="1" spans="1:8" ht="33.75" customHeight="1">
      <c r="A1" s="58" t="s">
        <v>30</v>
      </c>
      <c r="B1" s="59"/>
      <c r="C1" s="59"/>
      <c r="D1" s="59"/>
      <c r="E1" s="59"/>
      <c r="F1" s="59"/>
      <c r="G1" s="59"/>
      <c r="H1" s="32" t="s">
        <v>25</v>
      </c>
    </row>
    <row r="2" spans="1:8" ht="13.5" thickBot="1">
      <c r="A2" s="1"/>
      <c r="B2" s="1"/>
      <c r="C2" s="1"/>
      <c r="D2" s="1"/>
      <c r="E2" s="1"/>
      <c r="F2" s="1"/>
      <c r="G2" s="1"/>
      <c r="H2" s="32"/>
    </row>
    <row r="3" spans="1:8" ht="29.25" customHeight="1">
      <c r="A3" s="60" t="s">
        <v>0</v>
      </c>
      <c r="B3" s="61"/>
      <c r="C3" s="61"/>
      <c r="D3" s="61"/>
      <c r="E3" s="61"/>
      <c r="F3" s="67" t="s">
        <v>28</v>
      </c>
      <c r="G3" s="68"/>
      <c r="H3" s="69"/>
    </row>
    <row r="4" spans="1:10" ht="19.5" customHeight="1">
      <c r="A4" s="62" t="s">
        <v>1</v>
      </c>
      <c r="B4" s="63"/>
      <c r="C4" s="63"/>
      <c r="D4" s="63"/>
      <c r="E4" s="63"/>
      <c r="F4" s="21" t="s">
        <v>26</v>
      </c>
      <c r="G4" s="22"/>
      <c r="H4" s="35"/>
      <c r="J4" s="1"/>
    </row>
    <row r="5" spans="1:10" ht="18.75" customHeight="1">
      <c r="A5" s="62" t="s">
        <v>16</v>
      </c>
      <c r="B5" s="66"/>
      <c r="C5" s="66"/>
      <c r="D5" s="66"/>
      <c r="E5" s="66"/>
      <c r="F5" s="8" t="s">
        <v>27</v>
      </c>
      <c r="G5" s="23"/>
      <c r="H5" s="35"/>
      <c r="J5" s="1"/>
    </row>
    <row r="6" spans="1:8" ht="20.25" customHeight="1">
      <c r="A6" s="7" t="s">
        <v>31</v>
      </c>
      <c r="B6" s="8"/>
      <c r="C6" s="8"/>
      <c r="D6" s="8"/>
      <c r="E6" s="8"/>
      <c r="F6" s="8">
        <v>37.75</v>
      </c>
      <c r="G6" s="23"/>
      <c r="H6" s="35"/>
    </row>
    <row r="7" spans="1:8" ht="36.75" customHeight="1">
      <c r="A7" s="64" t="s">
        <v>32</v>
      </c>
      <c r="B7" s="65"/>
      <c r="C7" s="65"/>
      <c r="D7" s="65"/>
      <c r="E7" s="65"/>
      <c r="F7" s="24">
        <v>23.3</v>
      </c>
      <c r="G7" s="23"/>
      <c r="H7" s="35"/>
    </row>
    <row r="8" spans="1:8" ht="41.25" customHeight="1">
      <c r="A8" s="50" t="s">
        <v>33</v>
      </c>
      <c r="B8" s="51"/>
      <c r="C8" s="51"/>
      <c r="D8" s="51"/>
      <c r="E8" s="51"/>
      <c r="F8" s="25" t="s">
        <v>22</v>
      </c>
      <c r="G8" s="25" t="s">
        <v>24</v>
      </c>
      <c r="H8" s="2"/>
    </row>
    <row r="9" spans="1:8" ht="41.25" customHeight="1">
      <c r="A9" s="50"/>
      <c r="B9" s="51"/>
      <c r="C9" s="51"/>
      <c r="D9" s="51"/>
      <c r="E9" s="51"/>
      <c r="F9" s="25" t="s">
        <v>12</v>
      </c>
      <c r="G9" s="25" t="s">
        <v>12</v>
      </c>
      <c r="H9" s="2"/>
    </row>
    <row r="10" spans="1:8" ht="45" customHeight="1">
      <c r="A10" s="46" t="s">
        <v>17</v>
      </c>
      <c r="B10" s="47"/>
      <c r="C10" s="47"/>
      <c r="D10" s="47"/>
      <c r="E10" s="47"/>
      <c r="F10" s="26">
        <v>457812.66</v>
      </c>
      <c r="G10" s="26">
        <v>457812.66</v>
      </c>
      <c r="H10" s="35">
        <f>SUM(F10/37.75)</f>
        <v>12127.487682119205</v>
      </c>
    </row>
    <row r="11" spans="1:8" ht="36" customHeight="1">
      <c r="A11" s="54" t="s">
        <v>3</v>
      </c>
      <c r="B11" s="55"/>
      <c r="C11" s="55"/>
      <c r="D11" s="55"/>
      <c r="E11" s="55"/>
      <c r="F11" s="26">
        <v>168975.04</v>
      </c>
      <c r="G11" s="26">
        <v>168975.04</v>
      </c>
      <c r="H11" s="35">
        <f>SUM(F11/37.75)</f>
        <v>4476.16</v>
      </c>
    </row>
    <row r="12" spans="1:8" ht="18" customHeight="1">
      <c r="A12" s="54" t="s">
        <v>4</v>
      </c>
      <c r="B12" s="55"/>
      <c r="C12" s="55"/>
      <c r="D12" s="55"/>
      <c r="E12" s="55"/>
      <c r="F12" s="26">
        <v>485.55</v>
      </c>
      <c r="G12" s="26">
        <v>485.55</v>
      </c>
      <c r="H12" s="35">
        <f aca="true" t="shared" si="0" ref="H11:H25">SUM(F12/37.75)</f>
        <v>12.862251655629139</v>
      </c>
    </row>
    <row r="13" spans="1:8" ht="20.25" customHeight="1">
      <c r="A13" s="46" t="s">
        <v>13</v>
      </c>
      <c r="B13" s="47"/>
      <c r="C13" s="47"/>
      <c r="D13" s="47"/>
      <c r="E13" s="47"/>
      <c r="F13" s="26">
        <v>485.55</v>
      </c>
      <c r="G13" s="26" t="s">
        <v>23</v>
      </c>
      <c r="H13" s="35">
        <f t="shared" si="0"/>
        <v>12.862251655629139</v>
      </c>
    </row>
    <row r="14" spans="1:8" ht="17.25" customHeight="1">
      <c r="A14" s="48" t="s">
        <v>5</v>
      </c>
      <c r="B14" s="49"/>
      <c r="C14" s="49"/>
      <c r="D14" s="49"/>
      <c r="E14" s="49"/>
      <c r="F14" s="26">
        <v>75035.11</v>
      </c>
      <c r="G14" s="26">
        <v>75035.11</v>
      </c>
      <c r="H14" s="35">
        <f t="shared" si="0"/>
        <v>1987.6850331125827</v>
      </c>
    </row>
    <row r="15" spans="1:8" ht="18" customHeight="1">
      <c r="A15" s="48" t="s">
        <v>6</v>
      </c>
      <c r="B15" s="49"/>
      <c r="C15" s="49"/>
      <c r="D15" s="49"/>
      <c r="E15" s="49"/>
      <c r="F15" s="26">
        <v>90130.12</v>
      </c>
      <c r="G15" s="26">
        <v>90130.12</v>
      </c>
      <c r="H15" s="35">
        <f t="shared" si="0"/>
        <v>2387.552847682119</v>
      </c>
    </row>
    <row r="16" spans="1:8" ht="31.5" customHeight="1">
      <c r="A16" s="46" t="s">
        <v>14</v>
      </c>
      <c r="B16" s="47"/>
      <c r="C16" s="47"/>
      <c r="D16" s="47"/>
      <c r="E16" s="47"/>
      <c r="F16" s="26">
        <v>90130.11</v>
      </c>
      <c r="G16" s="26" t="s">
        <v>23</v>
      </c>
      <c r="H16" s="35">
        <f t="shared" si="0"/>
        <v>2387.5525827814567</v>
      </c>
    </row>
    <row r="17" spans="1:8" ht="15" customHeight="1">
      <c r="A17" s="48" t="s">
        <v>2</v>
      </c>
      <c r="B17" s="49"/>
      <c r="C17" s="49"/>
      <c r="D17" s="49"/>
      <c r="E17" s="49"/>
      <c r="F17" s="26">
        <v>0</v>
      </c>
      <c r="G17" s="26">
        <v>0</v>
      </c>
      <c r="H17" s="35">
        <f t="shared" si="0"/>
        <v>0</v>
      </c>
    </row>
    <row r="18" spans="1:8" ht="16.5" customHeight="1">
      <c r="A18" s="48" t="s">
        <v>15</v>
      </c>
      <c r="B18" s="49"/>
      <c r="C18" s="49"/>
      <c r="D18" s="49"/>
      <c r="E18" s="49"/>
      <c r="F18" s="26">
        <v>4003.76</v>
      </c>
      <c r="G18" s="26">
        <v>4003.76</v>
      </c>
      <c r="H18" s="35">
        <f t="shared" si="0"/>
        <v>106.05986754966888</v>
      </c>
    </row>
    <row r="19" spans="1:8" ht="26.25" customHeight="1">
      <c r="A19" s="46" t="s">
        <v>7</v>
      </c>
      <c r="B19" s="47"/>
      <c r="C19" s="47"/>
      <c r="D19" s="47"/>
      <c r="E19" s="47"/>
      <c r="F19" s="26">
        <v>4003.76</v>
      </c>
      <c r="G19" s="26" t="s">
        <v>23</v>
      </c>
      <c r="H19" s="35">
        <f t="shared" si="0"/>
        <v>106.05986754966888</v>
      </c>
    </row>
    <row r="20" spans="1:8" ht="18" customHeight="1">
      <c r="A20" s="46" t="s">
        <v>8</v>
      </c>
      <c r="B20" s="47"/>
      <c r="C20" s="47"/>
      <c r="D20" s="47"/>
      <c r="E20" s="47"/>
      <c r="F20" s="26">
        <v>0</v>
      </c>
      <c r="G20" s="26">
        <v>0</v>
      </c>
      <c r="H20" s="35">
        <f t="shared" si="0"/>
        <v>0</v>
      </c>
    </row>
    <row r="21" spans="1:14" ht="64.5" customHeight="1">
      <c r="A21" s="46" t="s">
        <v>11</v>
      </c>
      <c r="B21" s="47"/>
      <c r="C21" s="47"/>
      <c r="D21" s="47"/>
      <c r="E21" s="47"/>
      <c r="F21" s="26">
        <v>0</v>
      </c>
      <c r="G21" s="26" t="s">
        <v>23</v>
      </c>
      <c r="H21" s="35">
        <f t="shared" si="0"/>
        <v>0</v>
      </c>
      <c r="N21" s="20"/>
    </row>
    <row r="22" spans="1:8" ht="17.25" customHeight="1">
      <c r="A22" s="48" t="s">
        <v>9</v>
      </c>
      <c r="B22" s="49"/>
      <c r="C22" s="49"/>
      <c r="D22" s="49"/>
      <c r="E22" s="49"/>
      <c r="F22" s="26">
        <v>26341.19</v>
      </c>
      <c r="G22" s="26">
        <v>26341.19</v>
      </c>
      <c r="H22" s="35">
        <f t="shared" si="0"/>
        <v>697.7798675496689</v>
      </c>
    </row>
    <row r="23" spans="1:8" ht="12.75">
      <c r="A23" s="48" t="s">
        <v>10</v>
      </c>
      <c r="B23" s="49"/>
      <c r="C23" s="49"/>
      <c r="D23" s="49"/>
      <c r="E23" s="49"/>
      <c r="F23" s="26">
        <v>0</v>
      </c>
      <c r="G23" s="26">
        <v>0</v>
      </c>
      <c r="H23" s="35">
        <f t="shared" si="0"/>
        <v>0</v>
      </c>
    </row>
    <row r="24" spans="1:8" ht="55.5" customHeight="1">
      <c r="A24" s="54" t="s">
        <v>18</v>
      </c>
      <c r="B24" s="55"/>
      <c r="C24" s="55"/>
      <c r="D24" s="55"/>
      <c r="E24" s="55"/>
      <c r="F24" s="26">
        <v>0</v>
      </c>
      <c r="G24" s="26" t="s">
        <v>23</v>
      </c>
      <c r="H24" s="35">
        <f t="shared" si="0"/>
        <v>0</v>
      </c>
    </row>
    <row r="25" spans="1:15" ht="111" customHeight="1">
      <c r="A25" s="46" t="s">
        <v>19</v>
      </c>
      <c r="B25" s="47"/>
      <c r="C25" s="47"/>
      <c r="D25" s="47"/>
      <c r="E25" s="47"/>
      <c r="F25" s="26">
        <v>25513.6</v>
      </c>
      <c r="G25" s="26" t="s">
        <v>21</v>
      </c>
      <c r="H25" s="35">
        <f t="shared" si="0"/>
        <v>675.856953642384</v>
      </c>
      <c r="O25" s="15"/>
    </row>
    <row r="26" spans="1:15" ht="46.5" customHeight="1">
      <c r="A26" s="52" t="s">
        <v>34</v>
      </c>
      <c r="B26" s="53"/>
      <c r="C26" s="53"/>
      <c r="D26" s="53"/>
      <c r="E26" s="53"/>
      <c r="F26" s="27">
        <f>SUM(F10+F11+F13+F14+F16+F17+F19+F21+F22+F24+F25)</f>
        <v>848297.0199999999</v>
      </c>
      <c r="G26" s="28" t="s">
        <v>20</v>
      </c>
      <c r="H26" s="36">
        <f>SUM(F26/37.75)</f>
        <v>22471.444238410593</v>
      </c>
      <c r="O26" s="15"/>
    </row>
    <row r="27" spans="1:10" ht="31.5" customHeight="1">
      <c r="A27" s="56" t="s">
        <v>35</v>
      </c>
      <c r="B27" s="57"/>
      <c r="C27" s="57"/>
      <c r="D27" s="57"/>
      <c r="E27" s="57"/>
      <c r="F27" s="29" t="s">
        <v>21</v>
      </c>
      <c r="G27" s="30">
        <f>SUM(G10+G11+G12+G14+G15+G17+G18+G20+G22+G23)</f>
        <v>822783.4299999999</v>
      </c>
      <c r="H27" s="37"/>
      <c r="J27" s="15"/>
    </row>
    <row r="28" spans="1:8" ht="19.5" customHeight="1">
      <c r="A28" s="77" t="s">
        <v>36</v>
      </c>
      <c r="B28" s="78"/>
      <c r="C28" s="78"/>
      <c r="D28" s="78"/>
      <c r="E28" s="78"/>
      <c r="F28" s="31">
        <v>610372.95</v>
      </c>
      <c r="G28" s="31">
        <v>610372.95</v>
      </c>
      <c r="H28" s="38">
        <f>SUM(F28/37.75)</f>
        <v>16168.819867549668</v>
      </c>
    </row>
    <row r="29" spans="1:9" s="18" customFormat="1" ht="19.5" customHeight="1">
      <c r="A29" s="39" t="s">
        <v>38</v>
      </c>
      <c r="B29" s="16"/>
      <c r="C29" s="16"/>
      <c r="D29" s="16"/>
      <c r="E29" s="16"/>
      <c r="F29" s="17"/>
      <c r="G29" s="34">
        <f>SUM(F26/F6)</f>
        <v>22471.444238410593</v>
      </c>
      <c r="H29" s="40">
        <f>SUM(G29/12)</f>
        <v>1872.6203532008828</v>
      </c>
      <c r="I29" s="19"/>
    </row>
    <row r="30" spans="1:9" s="18" customFormat="1" ht="19.5" customHeight="1" thickBot="1">
      <c r="A30" s="41" t="s">
        <v>39</v>
      </c>
      <c r="B30" s="42"/>
      <c r="C30" s="42"/>
      <c r="D30" s="42"/>
      <c r="E30" s="42"/>
      <c r="F30" s="43"/>
      <c r="G30" s="44">
        <f>SUM(G28/F6)</f>
        <v>16168.819867549668</v>
      </c>
      <c r="H30" s="45"/>
      <c r="I30" s="19"/>
    </row>
    <row r="31" spans="1:7" ht="24.75" customHeight="1">
      <c r="A31" s="76" t="s">
        <v>37</v>
      </c>
      <c r="B31" s="76"/>
      <c r="C31" s="76"/>
      <c r="D31" s="76"/>
      <c r="E31" s="76"/>
      <c r="F31" s="9"/>
      <c r="G31" s="13"/>
    </row>
    <row r="32" spans="1:7" ht="15.75">
      <c r="A32" s="5"/>
      <c r="B32" s="5"/>
      <c r="C32" s="5"/>
      <c r="D32" s="5"/>
      <c r="E32" s="5"/>
      <c r="F32" s="5"/>
      <c r="G32" s="12"/>
    </row>
    <row r="33" spans="1:7" ht="18" customHeight="1">
      <c r="A33" s="75" t="s">
        <v>29</v>
      </c>
      <c r="B33" s="75"/>
      <c r="C33" s="75"/>
      <c r="D33" s="75"/>
      <c r="E33" s="75"/>
      <c r="F33" s="6"/>
      <c r="G33" s="14"/>
    </row>
    <row r="34" spans="1:7" ht="18" customHeight="1">
      <c r="A34" s="6"/>
      <c r="B34" s="6"/>
      <c r="C34" s="6"/>
      <c r="D34" s="6"/>
      <c r="E34" s="6"/>
      <c r="F34" s="6"/>
      <c r="G34" s="14"/>
    </row>
    <row r="35" spans="1:7" ht="15" customHeight="1">
      <c r="A35" s="74"/>
      <c r="B35" s="74"/>
      <c r="C35" s="74"/>
      <c r="D35" s="74"/>
      <c r="E35" s="74"/>
      <c r="F35" s="74"/>
      <c r="G35" s="74"/>
    </row>
    <row r="36" spans="1:6" ht="12.75">
      <c r="A36" s="70"/>
      <c r="B36" s="71"/>
      <c r="C36" s="71"/>
      <c r="D36" s="71"/>
      <c r="E36" s="71"/>
      <c r="F36" s="10"/>
    </row>
    <row r="37" spans="1:6" ht="12.75">
      <c r="A37" s="72"/>
      <c r="B37" s="73"/>
      <c r="C37" s="73"/>
      <c r="D37" s="73"/>
      <c r="E37" s="73"/>
      <c r="F37" s="11"/>
    </row>
    <row r="38" spans="1:6" ht="12.75">
      <c r="A38" s="3"/>
      <c r="B38" s="4"/>
      <c r="C38" s="4"/>
      <c r="D38" s="4"/>
      <c r="E38" s="4"/>
      <c r="F38" s="4"/>
    </row>
  </sheetData>
  <sheetProtection/>
  <mergeCells count="31">
    <mergeCell ref="A28:E28"/>
    <mergeCell ref="A12:E12"/>
    <mergeCell ref="F3:H3"/>
    <mergeCell ref="A36:E36"/>
    <mergeCell ref="A37:E37"/>
    <mergeCell ref="A35:G35"/>
    <mergeCell ref="A22:E22"/>
    <mergeCell ref="A16:E16"/>
    <mergeCell ref="A18:E18"/>
    <mergeCell ref="A33:E33"/>
    <mergeCell ref="A31:E31"/>
    <mergeCell ref="A14:E14"/>
    <mergeCell ref="A27:E27"/>
    <mergeCell ref="A1:G1"/>
    <mergeCell ref="A10:E10"/>
    <mergeCell ref="A17:E17"/>
    <mergeCell ref="A11:E11"/>
    <mergeCell ref="A3:E3"/>
    <mergeCell ref="A4:E4"/>
    <mergeCell ref="A7:E7"/>
    <mergeCell ref="A5:E5"/>
    <mergeCell ref="A21:E21"/>
    <mergeCell ref="A15:E15"/>
    <mergeCell ref="A8:E9"/>
    <mergeCell ref="A26:E26"/>
    <mergeCell ref="A19:E19"/>
    <mergeCell ref="A20:E20"/>
    <mergeCell ref="A24:E24"/>
    <mergeCell ref="A25:E25"/>
    <mergeCell ref="A23:E23"/>
    <mergeCell ref="A13:E13"/>
  </mergeCells>
  <printOptions/>
  <pageMargins left="0.2362204724409449" right="0" top="0.35433070866141736" bottom="0.35433070866141736" header="0.31496062992125984" footer="0.31496062992125984"/>
  <pageSetup fitToHeight="1" fitToWidth="1" horizontalDpi="600" verticalDpi="600" orientation="portrait" paperSize="9" scale="77" r:id="rId1"/>
  <headerFooter alignWithMargins="0">
    <oddHeader xml:space="preserve">&amp;C           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Agnesa Sústriková</cp:lastModifiedBy>
  <cp:lastPrinted>2024-02-01T14:03:15Z</cp:lastPrinted>
  <dcterms:created xsi:type="dcterms:W3CDTF">1997-01-24T11:07:25Z</dcterms:created>
  <dcterms:modified xsi:type="dcterms:W3CDTF">2024-02-01T14:03:25Z</dcterms:modified>
  <cp:category/>
  <cp:version/>
  <cp:contentType/>
  <cp:contentStatus/>
</cp:coreProperties>
</file>